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3 INFORMACION PROGRAMATICA\"/>
    </mc:Choice>
  </mc:AlternateContent>
  <xr:revisionPtr revIDLastSave="0" documentId="13_ncr:1_{572B8A4B-F55C-43F7-A2A4-54F14CEB64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29" i="1"/>
  <c r="G28" i="1"/>
  <c r="G27" i="1"/>
  <c r="G26" i="1"/>
  <c r="G24" i="1"/>
  <c r="G23" i="1"/>
  <c r="G21" i="1"/>
  <c r="G20" i="1"/>
  <c r="G19" i="1"/>
  <c r="G18" i="1" s="1"/>
  <c r="G16" i="1"/>
  <c r="G15" i="1"/>
  <c r="G14" i="1"/>
  <c r="G13" i="1"/>
  <c r="G12" i="1"/>
  <c r="G11" i="1"/>
  <c r="G8" i="1"/>
  <c r="G7" i="1"/>
  <c r="D24" i="1"/>
  <c r="D23" i="1"/>
  <c r="D21" i="1"/>
  <c r="D20" i="1"/>
  <c r="D19" i="1"/>
  <c r="D17" i="1"/>
  <c r="D16" i="1"/>
  <c r="D15" i="1"/>
  <c r="D14" i="1"/>
  <c r="D13" i="1"/>
  <c r="D12" i="1"/>
  <c r="D11" i="1"/>
  <c r="D10" i="1"/>
  <c r="G10" i="1" s="1"/>
  <c r="D29" i="1"/>
  <c r="D28" i="1"/>
  <c r="D27" i="1"/>
  <c r="D26" i="1"/>
  <c r="D25" i="1" s="1"/>
  <c r="D34" i="1"/>
  <c r="D33" i="1"/>
  <c r="D32" i="1"/>
  <c r="D31" i="1"/>
  <c r="G30" i="1"/>
  <c r="F30" i="1"/>
  <c r="E30" i="1"/>
  <c r="D30" i="1"/>
  <c r="G25" i="1"/>
  <c r="F25" i="1"/>
  <c r="E25" i="1"/>
  <c r="G22" i="1"/>
  <c r="F22" i="1"/>
  <c r="E22" i="1"/>
  <c r="D22" i="1"/>
  <c r="F18" i="1"/>
  <c r="E18" i="1"/>
  <c r="D18" i="1"/>
  <c r="F9" i="1"/>
  <c r="E9" i="1"/>
  <c r="F6" i="1"/>
  <c r="E6" i="1"/>
  <c r="D6" i="1"/>
  <c r="C30" i="1"/>
  <c r="C25" i="1"/>
  <c r="C22" i="1"/>
  <c r="C18" i="1"/>
  <c r="C9" i="1"/>
  <c r="C5" i="1" s="1"/>
  <c r="C36" i="1" s="1"/>
  <c r="C6" i="1"/>
  <c r="D8" i="1"/>
  <c r="D7" i="1"/>
  <c r="B30" i="1"/>
  <c r="B25" i="1"/>
  <c r="B22" i="1"/>
  <c r="B18" i="1"/>
  <c r="B9" i="1"/>
  <c r="B5" i="1" s="1"/>
  <c r="B36" i="1" s="1"/>
  <c r="B6" i="1"/>
  <c r="D9" i="1" l="1"/>
  <c r="D5" i="1" s="1"/>
  <c r="D36" i="1" s="1"/>
  <c r="G17" i="1"/>
  <c r="G6" i="1"/>
  <c r="F5" i="1"/>
  <c r="F36" i="1" s="1"/>
  <c r="E5" i="1"/>
  <c r="E36" i="1" s="1"/>
  <c r="G9" i="1" l="1"/>
  <c r="G5" i="1" s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<sst xmlns="http://schemas.openxmlformats.org/spreadsheetml/2006/main" count="41" uniqueCount="41">
  <si>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</si>
  <si>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</si>
  <si>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</si>
  <si>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</si>
  <si>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</si>
  <si>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</si>
  <si>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</si>
  <si>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</si>
  <si>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</si>
  <si>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</si>
  <si>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</si>
  <si>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</si>
  <si>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</si>
  <si>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</si>
  <si>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</si>
  <si>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</si>
  <si>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</si>
  <si>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</si>
  <si>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</si>
  <si>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</si>
  <si>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</si>
  <si>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</si>
  <si>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</si>
  <si>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</si>
  <si>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</si>
  <si>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</si>
  <si>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</si>
  <si>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</si>
  <si>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</si>
  <si>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</si>
  <si>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</si>
  <si>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</si>
  <si>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</si>
  <si>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</si>
  <si>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</si>
  <si>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</si>
  <si>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</si>
  <si>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</si>
  <si>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</si>
  <si>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</si>
  <si>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Instituto Municipal de Vivienda de León, Guanajuato (IMUVI)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</si>
</sst>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0" fillId="0" borderId="0" xfId="0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44</xdr:row>
      <xdr:rowOff>38100</xdr:rowOff>
    </xdr:from>
    <xdr:to>
      <xdr:col>6</xdr:col>
      <xdr:colOff>723900</xdr:colOff>
      <xdr:row>48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FAFBA3-9970-4BA5-8129-D4C9017F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0294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5" t="s">
        <v>40</v>
      </c>
      <c r="B1" s="26"/>
      <c r="C1" s="26"/>
      <c r="D1" s="26"/>
      <c r="E1" s="26"/>
      <c r="F1" s="26"/>
      <c r="G1" s="27"/>
    </row>
    <row r="2" spans="1:7" ht="14.45" customHeight="1" x14ac:dyDescent="0.2">
      <c r="A2" s="28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9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136627327</v>
      </c>
      <c r="C5" s="8">
        <f>+C6+C9+C18+C22+C25+C30</f>
        <v>4261680</v>
      </c>
      <c r="D5" s="8">
        <f t="shared" ref="D5:G5" si="0">+D6+D9+D18+D22+D25+D30</f>
        <v>140889007</v>
      </c>
      <c r="E5" s="8">
        <f t="shared" si="0"/>
        <v>54485067.980000004</v>
      </c>
      <c r="F5" s="8">
        <f t="shared" si="0"/>
        <v>53773391.700000003</v>
      </c>
      <c r="G5" s="8">
        <f t="shared" si="0"/>
        <v>86403939.019999996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9">
        <f t="shared" ref="D6:G6" si="1">+D7+D8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+B10+B11+B12+B13+B14+B15+B16+B17</f>
        <v>136627327</v>
      </c>
      <c r="C9" s="9">
        <f>+C10+C11+C12+C13+C14+C15+C16+C17</f>
        <v>4261680</v>
      </c>
      <c r="D9" s="9">
        <f t="shared" ref="D9:G9" si="2">+D10+D11+D12+D13+D14+D15+D16+D17</f>
        <v>140889007</v>
      </c>
      <c r="E9" s="9">
        <f t="shared" si="2"/>
        <v>54485067.980000004</v>
      </c>
      <c r="F9" s="9">
        <f t="shared" si="2"/>
        <v>53773391.700000003</v>
      </c>
      <c r="G9" s="9">
        <f t="shared" si="2"/>
        <v>86403939.019999996</v>
      </c>
    </row>
    <row r="10" spans="1:7" x14ac:dyDescent="0.2">
      <c r="A10" s="16" t="s">
        <v>13</v>
      </c>
      <c r="B10" s="10">
        <v>106808589</v>
      </c>
      <c r="C10" s="10">
        <v>4261680</v>
      </c>
      <c r="D10" s="10">
        <f t="shared" ref="D10:D24" si="3">+B10+C10</f>
        <v>111070269</v>
      </c>
      <c r="E10" s="10">
        <v>52780669.640000001</v>
      </c>
      <c r="F10" s="10">
        <v>52068993.359999999</v>
      </c>
      <c r="G10" s="10">
        <f t="shared" ref="G10:G17" si="4">+D10-E10</f>
        <v>58289599.359999999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6" t="s">
        <v>20</v>
      </c>
      <c r="B17" s="10">
        <v>29818738</v>
      </c>
      <c r="C17" s="10">
        <v>0</v>
      </c>
      <c r="D17" s="10">
        <f t="shared" si="3"/>
        <v>29818738</v>
      </c>
      <c r="E17" s="10">
        <v>1704398.34</v>
      </c>
      <c r="F17" s="10">
        <v>1704398.34</v>
      </c>
      <c r="G17" s="10">
        <f t="shared" si="4"/>
        <v>28114339.66</v>
      </c>
    </row>
    <row r="18" spans="1:7" x14ac:dyDescent="0.2">
      <c r="A18" s="15" t="s">
        <v>21</v>
      </c>
      <c r="B18" s="9">
        <f>+B19+B20+B21</f>
        <v>0</v>
      </c>
      <c r="C18" s="9">
        <f>+C19+C20+C21</f>
        <v>0</v>
      </c>
      <c r="D18" s="9">
        <f t="shared" ref="D18:G18" si="5">+D19+D20+D21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3"/>
        <v>0</v>
      </c>
      <c r="E19" s="10">
        <v>0</v>
      </c>
      <c r="F19" s="10">
        <v>0</v>
      </c>
      <c r="G19" s="10">
        <f t="shared" ref="G19:G21" si="6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10">
        <f t="shared" si="6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10">
        <f t="shared" si="6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9">
        <f t="shared" ref="D22:G22" si="7">+D23+D24</f>
        <v>0</v>
      </c>
      <c r="E22" s="9">
        <f t="shared" si="7"/>
        <v>0</v>
      </c>
      <c r="F22" s="9">
        <f t="shared" si="7"/>
        <v>0</v>
      </c>
      <c r="G22" s="9">
        <f t="shared" si="7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3"/>
        <v>0</v>
      </c>
      <c r="E23" s="10">
        <v>0</v>
      </c>
      <c r="F23" s="10">
        <v>0</v>
      </c>
      <c r="G23" s="10">
        <f t="shared" ref="G23:G24" si="8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8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9">
        <f t="shared" ref="D25:G25" si="9">+D26+D27+D28+D29</f>
        <v>0</v>
      </c>
      <c r="E25" s="9">
        <f t="shared" si="9"/>
        <v>0</v>
      </c>
      <c r="F25" s="9">
        <f t="shared" si="9"/>
        <v>0</v>
      </c>
      <c r="G25" s="9">
        <f t="shared" si="9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10">+B26+C26</f>
        <v>0</v>
      </c>
      <c r="E26" s="10">
        <v>0</v>
      </c>
      <c r="F26" s="10">
        <v>0</v>
      </c>
      <c r="G26" s="10">
        <f t="shared" ref="G26:G29" si="11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0"/>
        <v>0</v>
      </c>
      <c r="E27" s="10">
        <v>0</v>
      </c>
      <c r="F27" s="10">
        <v>0</v>
      </c>
      <c r="G27" s="10">
        <f t="shared" si="11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0"/>
        <v>0</v>
      </c>
      <c r="E28" s="10">
        <v>0</v>
      </c>
      <c r="F28" s="10">
        <v>0</v>
      </c>
      <c r="G28" s="10">
        <f t="shared" si="11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0"/>
        <v>0</v>
      </c>
      <c r="E29" s="10">
        <v>0</v>
      </c>
      <c r="F29" s="10">
        <v>0</v>
      </c>
      <c r="G29" s="10">
        <f t="shared" si="11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 t="shared" ref="D30:G30" si="12">+D31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 t="shared" ref="D31:D34" si="13">+B31+C31</f>
        <v>0</v>
      </c>
      <c r="E31" s="10">
        <v>0</v>
      </c>
      <c r="F31" s="10">
        <v>0</v>
      </c>
      <c r="G31" s="10">
        <f t="shared" ref="G31:G34" si="14"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3"/>
        <v>0</v>
      </c>
      <c r="E32" s="9">
        <v>0</v>
      </c>
      <c r="F32" s="9">
        <v>0</v>
      </c>
      <c r="G32" s="9">
        <f t="shared" si="14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3"/>
        <v>0</v>
      </c>
      <c r="E33" s="9">
        <v>0</v>
      </c>
      <c r="F33" s="9">
        <v>0</v>
      </c>
      <c r="G33" s="9">
        <f t="shared" si="14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3"/>
        <v>0</v>
      </c>
      <c r="E34" s="9">
        <v>0</v>
      </c>
      <c r="F34" s="9">
        <v>0</v>
      </c>
      <c r="G34" s="9">
        <f t="shared" si="14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+B5+B32+B33+B34</f>
        <v>136627327</v>
      </c>
      <c r="C36" s="12">
        <f t="shared" ref="C36:G36" si="15">+C5+C32+C33+C34</f>
        <v>4261680</v>
      </c>
      <c r="D36" s="12">
        <f t="shared" si="15"/>
        <v>140889007</v>
      </c>
      <c r="E36" s="12">
        <f t="shared" si="15"/>
        <v>54485067.980000004</v>
      </c>
      <c r="F36" s="12">
        <f t="shared" si="15"/>
        <v>53773391.700000003</v>
      </c>
      <c r="G36" s="12">
        <f t="shared" si="15"/>
        <v>86403939.019999996</v>
      </c>
    </row>
    <row r="40" spans="1:7" x14ac:dyDescent="0.2">
      <c r="A40" s="1" t="s">
        <v>39</v>
      </c>
    </row>
    <row r="43" spans="1:7" ht="15" x14ac:dyDescent="0.25">
      <c r="A43" s="19"/>
      <c r="B43" s="19"/>
      <c r="C43" s="19"/>
      <c r="D43" s="19"/>
      <c r="E43" s="19"/>
      <c r="F43" s="19"/>
      <c r="G43" s="19"/>
    </row>
    <row r="44" spans="1:7" ht="15" x14ac:dyDescent="0.25">
      <c r="A44" s="19"/>
      <c r="B44" s="19"/>
      <c r="C44" s="19"/>
      <c r="D44" s="19"/>
      <c r="E44" s="19"/>
      <c r="F44" s="19"/>
      <c r="G44" s="19"/>
    </row>
    <row r="45" spans="1:7" ht="15" x14ac:dyDescent="0.25">
      <c r="A45" s="19"/>
      <c r="B45" s="19"/>
      <c r="C45" s="19"/>
      <c r="D45" s="19"/>
      <c r="E45" s="19"/>
      <c r="F45" s="19"/>
      <c r="G45" s="19"/>
    </row>
    <row r="46" spans="1:7" ht="15" x14ac:dyDescent="0.25">
      <c r="A46" s="19"/>
      <c r="B46" s="19"/>
      <c r="C46" s="19"/>
      <c r="D46" s="19"/>
      <c r="E46" s="19"/>
      <c r="F46" s="19"/>
      <c r="G46" s="19"/>
    </row>
    <row r="47" spans="1:7" ht="15" x14ac:dyDescent="0.25">
      <c r="A47" s="19"/>
      <c r="B47" s="19"/>
      <c r="C47" s="19"/>
      <c r="D47" s="19"/>
      <c r="E47" s="19"/>
      <c r="F47" s="19"/>
      <c r="G47" s="19"/>
    </row>
    <row r="48" spans="1:7" ht="15" x14ac:dyDescent="0.25">
      <c r="A48" s="19"/>
      <c r="B48" s="19"/>
      <c r="C48" s="19"/>
      <c r="D48" s="19"/>
      <c r="E48" s="19"/>
      <c r="F48" s="19"/>
      <c r="G48" s="19"/>
    </row>
    <row r="49" spans="1:7" ht="15" x14ac:dyDescent="0.25">
      <c r="A49" s="19"/>
      <c r="B49" s="19"/>
      <c r="C49" s="19"/>
      <c r="D49" s="19"/>
      <c r="E49" s="19"/>
      <c r="F49" s="19"/>
      <c r="G49" s="19"/>
    </row>
  </sheetData>
  <sheetProtection formatCells="0" formatColumns="0" formatRows="0" autoFilter="0"/>
  <protectedRanges>
    <protectedRange sqref="A37:G39 A52:G65522" name="Rango1"/>
    <protectedRange sqref="B30:G30 B6:G6 A10:G17 B9:G9 A19:G21 B18:G18 A23:G24 B22:G22 A26:G29 B25:G25 A31:G31 D36:G36 A35:G35 B32:G34 A7:G8" name="Rango1_3"/>
    <protectedRange sqref="B4:G5" name="Rango1_2_2"/>
    <protectedRange sqref="A36:C36" name="Rango1_1_2"/>
    <protectedRange sqref="A40:G42" name="Rango1_1"/>
    <protectedRange sqref="A51:G51" name="Rango1_1_1"/>
    <protectedRange sqref="A50:G50" name="Rango1_1_1_1"/>
    <protectedRange sqref="A43:G49" name="Rango1_1_1_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2025-10-15T18:32:55Z</cp:lastPrinted>
  <dcterms:created xsi:type="dcterms:W3CDTF">2012-12-11T21:13:37Z</dcterms:created>
  <dcterms:modified xsi:type="dcterms:W3CDTF">2025-10-20T15:59:13Z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